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\Documents\"/>
    </mc:Choice>
  </mc:AlternateContent>
  <bookViews>
    <workbookView xWindow="0" yWindow="0" windowWidth="28800" windowHeight="12833"/>
  </bookViews>
  <sheets>
    <sheet name="Times" sheetId="1" r:id="rId1"/>
    <sheet name="Channel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H5" i="1"/>
  <c r="G5" i="1"/>
  <c r="D4" i="1"/>
  <c r="C4" i="1"/>
  <c r="D5" i="1"/>
  <c r="C5" i="1"/>
  <c r="H26" i="1"/>
  <c r="G26" i="1"/>
  <c r="H25" i="1"/>
  <c r="G25" i="1"/>
  <c r="H24" i="1"/>
  <c r="G24" i="1"/>
  <c r="H23" i="1"/>
  <c r="G23" i="1"/>
  <c r="D23" i="1"/>
  <c r="C23" i="1"/>
  <c r="H22" i="1"/>
  <c r="G22" i="1"/>
  <c r="D22" i="1"/>
  <c r="C22" i="1"/>
  <c r="H21" i="1"/>
  <c r="G21" i="1"/>
  <c r="D21" i="1"/>
  <c r="C21" i="1"/>
  <c r="H20" i="1"/>
  <c r="G20" i="1"/>
  <c r="D20" i="1"/>
  <c r="C20" i="1"/>
  <c r="H19" i="1"/>
  <c r="G19" i="1"/>
  <c r="D19" i="1"/>
  <c r="C19" i="1"/>
  <c r="H18" i="1"/>
  <c r="G18" i="1"/>
  <c r="D18" i="1"/>
  <c r="C18" i="1"/>
  <c r="H17" i="1"/>
  <c r="G17" i="1"/>
  <c r="D17" i="1"/>
  <c r="C17" i="1"/>
  <c r="H16" i="1"/>
  <c r="G16" i="1"/>
  <c r="D16" i="1"/>
  <c r="C16" i="1"/>
  <c r="H15" i="1"/>
  <c r="G15" i="1"/>
  <c r="D15" i="1"/>
  <c r="C15" i="1"/>
  <c r="H14" i="1"/>
  <c r="G14" i="1"/>
  <c r="D14" i="1"/>
  <c r="C14" i="1"/>
  <c r="H13" i="1"/>
  <c r="G13" i="1"/>
  <c r="D13" i="1"/>
  <c r="C13" i="1"/>
  <c r="H12" i="1"/>
  <c r="G12" i="1"/>
  <c r="D12" i="1"/>
  <c r="C12" i="1"/>
  <c r="H11" i="1"/>
  <c r="G11" i="1"/>
  <c r="D11" i="1"/>
  <c r="C11" i="1"/>
  <c r="H10" i="1"/>
  <c r="G10" i="1"/>
  <c r="D10" i="1"/>
  <c r="C10" i="1"/>
  <c r="H9" i="1"/>
  <c r="G9" i="1"/>
  <c r="D9" i="1"/>
  <c r="C9" i="1"/>
  <c r="H8" i="1"/>
  <c r="G8" i="1"/>
  <c r="D8" i="1"/>
  <c r="C8" i="1"/>
  <c r="H7" i="1"/>
  <c r="G7" i="1"/>
  <c r="D7" i="1"/>
  <c r="C7" i="1"/>
  <c r="H6" i="1"/>
  <c r="G6" i="1"/>
  <c r="D6" i="1"/>
  <c r="C6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  <c r="O24" i="1"/>
  <c r="W24" i="1" s="1"/>
  <c r="N24" i="1"/>
  <c r="O25" i="1"/>
  <c r="W25" i="1" s="1"/>
  <c r="N25" i="1"/>
  <c r="O26" i="1"/>
  <c r="W26" i="1"/>
  <c r="Q26" i="1" s="1"/>
  <c r="N26" i="1"/>
  <c r="O23" i="1"/>
  <c r="W23" i="1"/>
  <c r="Q23" i="1"/>
  <c r="R23" i="1"/>
  <c r="N23" i="1"/>
  <c r="O22" i="1"/>
  <c r="W22" i="1" s="1"/>
  <c r="N22" i="1"/>
  <c r="O21" i="1"/>
  <c r="W21" i="1" s="1"/>
  <c r="N21" i="1"/>
  <c r="O20" i="1"/>
  <c r="W20" i="1" s="1"/>
  <c r="N20" i="1"/>
  <c r="O19" i="1"/>
  <c r="W19" i="1"/>
  <c r="Q19" i="1" s="1"/>
  <c r="N19" i="1"/>
  <c r="O18" i="1"/>
  <c r="W18" i="1" s="1"/>
  <c r="N18" i="1"/>
  <c r="O17" i="1"/>
  <c r="W17" i="1"/>
  <c r="Q17" i="1" s="1"/>
  <c r="R17" i="1"/>
  <c r="N17" i="1"/>
  <c r="O16" i="1"/>
  <c r="W16" i="1"/>
  <c r="Q16" i="1" s="1"/>
  <c r="R16" i="1"/>
  <c r="N16" i="1"/>
  <c r="O15" i="1"/>
  <c r="W15" i="1"/>
  <c r="Q15" i="1" s="1"/>
  <c r="N15" i="1"/>
  <c r="O14" i="1"/>
  <c r="W14" i="1" s="1"/>
  <c r="N14" i="1"/>
  <c r="O13" i="1"/>
  <c r="W13" i="1" s="1"/>
  <c r="N13" i="1"/>
  <c r="O12" i="1"/>
  <c r="W12" i="1"/>
  <c r="Q12" i="1" s="1"/>
  <c r="N12" i="1"/>
  <c r="O11" i="1"/>
  <c r="W11" i="1" s="1"/>
  <c r="N11" i="1"/>
  <c r="O10" i="1"/>
  <c r="W10" i="1"/>
  <c r="Q10" i="1" s="1"/>
  <c r="N10" i="1"/>
  <c r="O9" i="1"/>
  <c r="W9" i="1"/>
  <c r="Q9" i="1" s="1"/>
  <c r="R9" i="1"/>
  <c r="N9" i="1"/>
  <c r="O8" i="1"/>
  <c r="W8" i="1" s="1"/>
  <c r="N8" i="1"/>
  <c r="O7" i="1"/>
  <c r="W7" i="1" s="1"/>
  <c r="N7" i="1"/>
  <c r="R6" i="1"/>
  <c r="Q6" i="1"/>
  <c r="R3" i="1"/>
  <c r="Q3" i="1"/>
  <c r="R2" i="1"/>
  <c r="Q2" i="1"/>
  <c r="O6" i="1"/>
  <c r="W6" i="1" s="1"/>
  <c r="N6" i="1"/>
  <c r="R5" i="1"/>
  <c r="Q5" i="1"/>
  <c r="Y4" i="1"/>
  <c r="X4" i="1"/>
  <c r="W5" i="1"/>
  <c r="W4" i="1"/>
  <c r="W3" i="1"/>
  <c r="W2" i="1"/>
  <c r="O5" i="1"/>
  <c r="O4" i="1"/>
  <c r="O3" i="1"/>
  <c r="O2" i="1"/>
  <c r="N5" i="1"/>
  <c r="N4" i="1"/>
  <c r="N3" i="1"/>
  <c r="N2" i="1"/>
  <c r="Q24" i="1" l="1"/>
  <c r="R24" i="1"/>
  <c r="Q25" i="1"/>
  <c r="R25" i="1"/>
  <c r="R26" i="1"/>
  <c r="Q22" i="1"/>
  <c r="R22" i="1"/>
  <c r="Q21" i="1"/>
  <c r="R21" i="1"/>
  <c r="Q20" i="1"/>
  <c r="R20" i="1"/>
  <c r="R19" i="1"/>
  <c r="Q18" i="1"/>
  <c r="R18" i="1"/>
  <c r="R15" i="1"/>
  <c r="Q14" i="1"/>
  <c r="R14" i="1"/>
  <c r="R13" i="1"/>
  <c r="Q13" i="1"/>
  <c r="R12" i="1"/>
  <c r="Q11" i="1"/>
  <c r="R11" i="1"/>
  <c r="R10" i="1"/>
  <c r="R8" i="1"/>
  <c r="Q8" i="1"/>
  <c r="Q7" i="1"/>
  <c r="R7" i="1"/>
</calcChain>
</file>

<file path=xl/sharedStrings.xml><?xml version="1.0" encoding="utf-8"?>
<sst xmlns="http://schemas.openxmlformats.org/spreadsheetml/2006/main" count="211" uniqueCount="94">
  <si>
    <t>Wakeup</t>
  </si>
  <si>
    <t>UTC Hours</t>
  </si>
  <si>
    <t>UTC Min</t>
  </si>
  <si>
    <t>GET Min</t>
  </si>
  <si>
    <t>GET Hours</t>
  </si>
  <si>
    <t>GET Days</t>
  </si>
  <si>
    <t>LOS</t>
  </si>
  <si>
    <t>HR1 884 Start</t>
  </si>
  <si>
    <t>HR2 883 Start</t>
  </si>
  <si>
    <t>Offset</t>
  </si>
  <si>
    <t>AOS</t>
  </si>
  <si>
    <t>LM Powerup</t>
  </si>
  <si>
    <t>LM Sys Checks</t>
  </si>
  <si>
    <t>Undock</t>
  </si>
  <si>
    <t>DSE Stop</t>
  </si>
  <si>
    <t>Sep Burn</t>
  </si>
  <si>
    <t>HR1 884 End</t>
  </si>
  <si>
    <t>HR2 883 End</t>
  </si>
  <si>
    <t>DSE Start</t>
  </si>
  <si>
    <t>CDT Hours</t>
  </si>
  <si>
    <t>CDT Min</t>
  </si>
  <si>
    <t>HR1</t>
  </si>
  <si>
    <t>Flight Ops Dir</t>
  </si>
  <si>
    <t>Mission Director</t>
  </si>
  <si>
    <t>Ops and Pro</t>
  </si>
  <si>
    <t>Asst Flight Dir</t>
  </si>
  <si>
    <t>Flight Director [L]</t>
  </si>
  <si>
    <t>Flight Director [R]</t>
  </si>
  <si>
    <t>Flight Plans Officer</t>
  </si>
  <si>
    <t>Network Controller [R]</t>
  </si>
  <si>
    <t>Surgeon [L]</t>
  </si>
  <si>
    <t>Surgeon [R]</t>
  </si>
  <si>
    <t>Capcom [L]</t>
  </si>
  <si>
    <t>Capcom [R]</t>
  </si>
  <si>
    <t>INCO</t>
  </si>
  <si>
    <t>EECOM</t>
  </si>
  <si>
    <t>GNC</t>
  </si>
  <si>
    <t>Retro</t>
  </si>
  <si>
    <t>FIDO</t>
  </si>
  <si>
    <t>GUIDO [L]</t>
  </si>
  <si>
    <t>GUIDO [R]</t>
  </si>
  <si>
    <t>Load Control</t>
  </si>
  <si>
    <t>RTC</t>
  </si>
  <si>
    <t>CCATS CMD</t>
  </si>
  <si>
    <t>TIC</t>
  </si>
  <si>
    <t>CCATS TM</t>
  </si>
  <si>
    <t>Track [L]</t>
  </si>
  <si>
    <t>Track [R]</t>
  </si>
  <si>
    <t>Voice Annotation</t>
  </si>
  <si>
    <t>HR2</t>
  </si>
  <si>
    <t>Recovery Status</t>
  </si>
  <si>
    <t>Recovery Evaluator</t>
  </si>
  <si>
    <t>Comm Tech [3rd Fl]</t>
  </si>
  <si>
    <t>Comm Controller [3rd Fl]</t>
  </si>
  <si>
    <t>Space Environment</t>
  </si>
  <si>
    <t>Computer Support</t>
  </si>
  <si>
    <t>Booster [L]</t>
  </si>
  <si>
    <t>Booster [R]</t>
  </si>
  <si>
    <t>Booster [C]</t>
  </si>
  <si>
    <t>Flight Director Loop</t>
  </si>
  <si>
    <t>LOOP</t>
  </si>
  <si>
    <t xml:space="preserve">AFD Conf Loop </t>
  </si>
  <si>
    <t>GOSS 2 Loop</t>
  </si>
  <si>
    <t>ALSEP EAO 2</t>
  </si>
  <si>
    <t>GOSS Conf Loop</t>
  </si>
  <si>
    <t>MOCR DYN Loop</t>
  </si>
  <si>
    <t>GOSS 4 Loop</t>
  </si>
  <si>
    <t>LM GNC Engineer</t>
  </si>
  <si>
    <t>LM EECOM Engineer</t>
  </si>
  <si>
    <t>Experiment Activities Officer</t>
  </si>
  <si>
    <t>SPAN</t>
  </si>
  <si>
    <t>Recorder</t>
  </si>
  <si>
    <t>Position</t>
  </si>
  <si>
    <t>Type</t>
  </si>
  <si>
    <t>Notes</t>
  </si>
  <si>
    <t>Some interesting side conversation; high hum</t>
  </si>
  <si>
    <t>Exceptional number of downloads</t>
  </si>
  <si>
    <t>NASA Recovery Coord</t>
  </si>
  <si>
    <t>Asst NASA Recovery Coord</t>
  </si>
  <si>
    <t>Some side conversation (e.g. with Ramstein)</t>
  </si>
  <si>
    <t>HR1 Hour</t>
  </si>
  <si>
    <t>HR1 Min</t>
  </si>
  <si>
    <t>HR2 Hour</t>
  </si>
  <si>
    <t>HR2 Min</t>
  </si>
  <si>
    <t>Y</t>
  </si>
  <si>
    <t>Track</t>
  </si>
  <si>
    <t>Alignment</t>
  </si>
  <si>
    <t>?</t>
  </si>
  <si>
    <t>Nothing visible</t>
  </si>
  <si>
    <t>Almost nothing there (two brief statements)</t>
  </si>
  <si>
    <t>Some coordination discussion</t>
  </si>
  <si>
    <t>Very active!</t>
  </si>
  <si>
    <t>Being used by callsign YAW</t>
  </si>
  <si>
    <t>Defective digitization -- 1 hour short -- so no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</si>
</sst>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2" borderId="0" xfId="0" applyFont="1" applyFill="1"/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workbookViewId="0">
      <selection activeCell="K31" sqref="K31"/>
    </sheetView>
  </sheetViews>
  <sheetFormatPr defaultRowHeight="14.25" x14ac:dyDescent="0.45"/>
  <cols>
    <col min="1" max="1" width="12.3984375" style="2" bestFit="1" customWidth="1"/>
    <col min="2" max="2" width="2.53125" style="2" customWidth="1"/>
    <col min="3" max="3" width="8.46484375" style="13" bestFit="1" customWidth="1"/>
    <col min="4" max="4" width="7.6640625" style="13" bestFit="1" customWidth="1"/>
    <col min="5" max="6" width="2.53125" style="13" customWidth="1"/>
    <col min="7" max="7" width="8.46484375" style="13" bestFit="1" customWidth="1"/>
    <col min="8" max="8" width="7.6640625" style="13" bestFit="1" customWidth="1"/>
    <col min="9" max="9" width="2.265625" style="2" customWidth="1"/>
    <col min="10" max="12" width="9.06640625" style="7"/>
    <col min="13" max="13" width="2.796875" style="1" customWidth="1"/>
    <col min="14" max="14" width="9.06640625" style="5"/>
    <col min="15" max="15" width="9.06640625" style="7"/>
    <col min="16" max="16" width="2.6640625" style="7" customWidth="1"/>
    <col min="17" max="18" width="9.06640625" style="7"/>
    <col min="19" max="19" width="2.59765625" style="7" customWidth="1"/>
    <col min="20" max="21" width="9.06640625" style="7"/>
    <col min="22" max="22" width="1.73046875" style="1" customWidth="1"/>
    <col min="23" max="25" width="9.06640625" style="1"/>
  </cols>
  <sheetData>
    <row r="1" spans="1:25" s="2" customFormat="1" x14ac:dyDescent="0.45">
      <c r="C1" s="3" t="s">
        <v>80</v>
      </c>
      <c r="D1" s="3" t="s">
        <v>81</v>
      </c>
      <c r="E1" s="3"/>
      <c r="F1" s="3"/>
      <c r="G1" s="3" t="s">
        <v>82</v>
      </c>
      <c r="H1" s="3" t="s">
        <v>83</v>
      </c>
      <c r="J1" s="6" t="s">
        <v>5</v>
      </c>
      <c r="K1" s="6" t="s">
        <v>4</v>
      </c>
      <c r="L1" s="6" t="s">
        <v>3</v>
      </c>
      <c r="M1" s="3"/>
      <c r="N1" s="4" t="s">
        <v>4</v>
      </c>
      <c r="O1" s="6" t="s">
        <v>3</v>
      </c>
      <c r="P1" s="6"/>
      <c r="Q1" s="6" t="s">
        <v>1</v>
      </c>
      <c r="R1" s="6" t="s">
        <v>2</v>
      </c>
      <c r="S1" s="6"/>
      <c r="T1" s="6" t="s">
        <v>19</v>
      </c>
      <c r="U1" s="6" t="s">
        <v>20</v>
      </c>
      <c r="V1" s="3"/>
      <c r="W1" s="3" t="s">
        <v>3</v>
      </c>
      <c r="X1" s="3" t="s">
        <v>2</v>
      </c>
      <c r="Y1" s="3" t="s">
        <v>9</v>
      </c>
    </row>
    <row r="2" spans="1:25" x14ac:dyDescent="0.45">
      <c r="A2" s="2" t="s">
        <v>0</v>
      </c>
      <c r="J2" s="7">
        <v>3</v>
      </c>
      <c r="K2" s="7">
        <v>21</v>
      </c>
      <c r="L2" s="7">
        <v>32</v>
      </c>
      <c r="N2" s="5">
        <f>J2*24+K2</f>
        <v>93</v>
      </c>
      <c r="O2" s="7">
        <f>L2</f>
        <v>32</v>
      </c>
      <c r="Q2" s="7">
        <f t="shared" ref="Q2:Q3" si="0">_xlfn.FLOOR.MATH((W2-$Y$4)/60)</f>
        <v>11</v>
      </c>
      <c r="R2" s="7">
        <f t="shared" ref="R2:R3" si="1">MOD(W2-$Y$4,60)</f>
        <v>4</v>
      </c>
      <c r="T2" s="7">
        <f>Q2-5</f>
        <v>6</v>
      </c>
      <c r="U2" s="7">
        <f>R2</f>
        <v>4</v>
      </c>
      <c r="W2" s="1">
        <f>N2*60+O2</f>
        <v>5612</v>
      </c>
    </row>
    <row r="3" spans="1:25" x14ac:dyDescent="0.45">
      <c r="A3" s="2" t="s">
        <v>6</v>
      </c>
      <c r="J3" s="7">
        <v>3</v>
      </c>
      <c r="K3" s="7">
        <v>21</v>
      </c>
      <c r="L3" s="7">
        <v>35</v>
      </c>
      <c r="N3" s="5">
        <f t="shared" ref="N3:N26" si="2">J3*24+K3</f>
        <v>93</v>
      </c>
      <c r="O3" s="7">
        <f t="shared" ref="O3:O26" si="3">L3</f>
        <v>35</v>
      </c>
      <c r="Q3" s="7">
        <f t="shared" si="0"/>
        <v>11</v>
      </c>
      <c r="R3" s="7">
        <f t="shared" si="1"/>
        <v>7</v>
      </c>
      <c r="T3" s="7">
        <f t="shared" ref="T3:T26" si="4">Q3-5</f>
        <v>6</v>
      </c>
      <c r="U3" s="7">
        <f t="shared" ref="U3:U26" si="5">R3</f>
        <v>7</v>
      </c>
      <c r="W3" s="1">
        <f t="shared" ref="W3:W26" si="6">N3*60+O3</f>
        <v>5615</v>
      </c>
    </row>
    <row r="4" spans="1:25" x14ac:dyDescent="0.45">
      <c r="A4" s="2" t="s">
        <v>7</v>
      </c>
      <c r="C4" s="13">
        <f>_xlfn.FLOOR.MATH(($W4-$W$4)/60)</f>
        <v>0</v>
      </c>
      <c r="D4" s="13">
        <f>MOD(($W4-$W$4),60)</f>
        <v>0</v>
      </c>
      <c r="J4" s="7">
        <v>3</v>
      </c>
      <c r="K4" s="7">
        <v>21</v>
      </c>
      <c r="L4" s="7">
        <v>37</v>
      </c>
      <c r="N4" s="5">
        <f t="shared" si="2"/>
        <v>93</v>
      </c>
      <c r="O4" s="7">
        <f t="shared" si="3"/>
        <v>37</v>
      </c>
      <c r="Q4" s="7">
        <v>11</v>
      </c>
      <c r="R4" s="7">
        <v>9</v>
      </c>
      <c r="T4" s="7">
        <f t="shared" si="4"/>
        <v>6</v>
      </c>
      <c r="U4" s="7">
        <f t="shared" si="5"/>
        <v>9</v>
      </c>
      <c r="W4" s="1">
        <f t="shared" si="6"/>
        <v>5617</v>
      </c>
      <c r="X4" s="1">
        <f>Q4*60+R4</f>
        <v>669</v>
      </c>
      <c r="Y4" s="1">
        <f>W4-X4</f>
        <v>4948</v>
      </c>
    </row>
    <row r="5" spans="1:25" x14ac:dyDescent="0.45">
      <c r="A5" s="2" t="s">
        <v>8</v>
      </c>
      <c r="C5" s="13">
        <f>_xlfn.FLOOR.MATH(($W5-$W$4)/60)</f>
        <v>0</v>
      </c>
      <c r="D5" s="13">
        <f>MOD(($W5-$W$4),60)</f>
        <v>31</v>
      </c>
      <c r="G5" s="13">
        <f>_xlfn.FLOOR.MATH(($W5-$W$5)/60)</f>
        <v>0</v>
      </c>
      <c r="H5" s="13">
        <f>MOD(($W5-$W$5),60)</f>
        <v>0</v>
      </c>
      <c r="J5" s="7">
        <v>3</v>
      </c>
      <c r="K5" s="7">
        <v>22</v>
      </c>
      <c r="L5" s="7">
        <v>8</v>
      </c>
      <c r="N5" s="5">
        <f t="shared" si="2"/>
        <v>94</v>
      </c>
      <c r="O5" s="7">
        <f t="shared" si="3"/>
        <v>8</v>
      </c>
      <c r="Q5" s="7">
        <f t="shared" ref="Q5:Q26" si="7">_xlfn.FLOOR.MATH((W5-$Y$4)/60)</f>
        <v>11</v>
      </c>
      <c r="R5" s="7">
        <f t="shared" ref="R5:R26" si="8">MOD(W5-$Y$4,60)</f>
        <v>40</v>
      </c>
      <c r="T5" s="7">
        <f t="shared" si="4"/>
        <v>6</v>
      </c>
      <c r="U5" s="7">
        <f t="shared" si="5"/>
        <v>40</v>
      </c>
      <c r="W5" s="1">
        <f t="shared" si="6"/>
        <v>5648</v>
      </c>
    </row>
    <row r="6" spans="1:25" x14ac:dyDescent="0.45">
      <c r="A6" s="2" t="s">
        <v>10</v>
      </c>
      <c r="C6" s="13">
        <f>_xlfn.FLOOR.MATH(($W6-$W$4)/60)</f>
        <v>0</v>
      </c>
      <c r="D6" s="13">
        <f>MOD(($W6-$W$4),60)</f>
        <v>45</v>
      </c>
      <c r="G6" s="13">
        <f>_xlfn.FLOOR.MATH(($W6-$W$5)/60)</f>
        <v>0</v>
      </c>
      <c r="H6" s="13">
        <f>MOD(($W6-$W$5),60)</f>
        <v>14</v>
      </c>
      <c r="J6" s="7">
        <v>3</v>
      </c>
      <c r="K6" s="7">
        <v>22</v>
      </c>
      <c r="L6" s="7">
        <v>22</v>
      </c>
      <c r="N6" s="5">
        <f t="shared" si="2"/>
        <v>94</v>
      </c>
      <c r="O6" s="7">
        <f t="shared" si="3"/>
        <v>22</v>
      </c>
      <c r="Q6" s="7">
        <f t="shared" si="7"/>
        <v>11</v>
      </c>
      <c r="R6" s="7">
        <f t="shared" si="8"/>
        <v>54</v>
      </c>
      <c r="T6" s="7">
        <f t="shared" si="4"/>
        <v>6</v>
      </c>
      <c r="U6" s="7">
        <f t="shared" si="5"/>
        <v>54</v>
      </c>
      <c r="W6" s="1">
        <f t="shared" si="6"/>
        <v>5662</v>
      </c>
    </row>
    <row r="7" spans="1:25" x14ac:dyDescent="0.45">
      <c r="A7" s="2" t="s">
        <v>11</v>
      </c>
      <c r="C7" s="13">
        <f t="shared" ref="C7:C23" si="9">_xlfn.FLOOR.MATH(($W7-$W$4)/60)</f>
        <v>1</v>
      </c>
      <c r="D7" s="13">
        <f t="shared" ref="D7:D23" si="10">MOD(($W7-$W$4),60)</f>
        <v>43</v>
      </c>
      <c r="G7" s="13">
        <f t="shared" ref="G7:G26" si="11">_xlfn.FLOOR.MATH(($W7-$W$5)/60)</f>
        <v>1</v>
      </c>
      <c r="H7" s="13">
        <f t="shared" ref="H7:H26" si="12">MOD(($W7-$W$5),60)</f>
        <v>12</v>
      </c>
      <c r="J7" s="7">
        <v>3</v>
      </c>
      <c r="K7" s="7">
        <v>23</v>
      </c>
      <c r="L7" s="7">
        <v>20</v>
      </c>
      <c r="N7" s="5">
        <f t="shared" si="2"/>
        <v>95</v>
      </c>
      <c r="O7" s="7">
        <f t="shared" si="3"/>
        <v>20</v>
      </c>
      <c r="Q7" s="7">
        <f t="shared" si="7"/>
        <v>12</v>
      </c>
      <c r="R7" s="7">
        <f t="shared" si="8"/>
        <v>52</v>
      </c>
      <c r="T7" s="7">
        <f t="shared" si="4"/>
        <v>7</v>
      </c>
      <c r="U7" s="7">
        <f t="shared" si="5"/>
        <v>52</v>
      </c>
      <c r="W7" s="1">
        <f t="shared" si="6"/>
        <v>5720</v>
      </c>
    </row>
    <row r="8" spans="1:25" x14ac:dyDescent="0.45">
      <c r="A8" s="2" t="s">
        <v>18</v>
      </c>
      <c r="C8" s="13">
        <f t="shared" si="9"/>
        <v>10</v>
      </c>
      <c r="D8" s="13">
        <f t="shared" si="10"/>
        <v>55</v>
      </c>
      <c r="G8" s="13">
        <f t="shared" si="11"/>
        <v>10</v>
      </c>
      <c r="H8" s="13">
        <f t="shared" si="12"/>
        <v>24</v>
      </c>
      <c r="J8" s="7">
        <v>3</v>
      </c>
      <c r="K8" s="7">
        <v>32</v>
      </c>
      <c r="L8" s="7">
        <v>32</v>
      </c>
      <c r="N8" s="5">
        <f t="shared" si="2"/>
        <v>104</v>
      </c>
      <c r="O8" s="7">
        <f t="shared" si="3"/>
        <v>32</v>
      </c>
      <c r="Q8" s="7">
        <f t="shared" si="7"/>
        <v>22</v>
      </c>
      <c r="R8" s="7">
        <f t="shared" si="8"/>
        <v>4</v>
      </c>
      <c r="T8" s="7">
        <f t="shared" si="4"/>
        <v>17</v>
      </c>
      <c r="U8" s="7">
        <f t="shared" si="5"/>
        <v>4</v>
      </c>
      <c r="W8" s="1">
        <f t="shared" si="6"/>
        <v>6272</v>
      </c>
    </row>
    <row r="9" spans="1:25" x14ac:dyDescent="0.45">
      <c r="A9" s="2" t="s">
        <v>6</v>
      </c>
      <c r="C9" s="13">
        <f t="shared" si="9"/>
        <v>1</v>
      </c>
      <c r="D9" s="13">
        <f t="shared" si="10"/>
        <v>56</v>
      </c>
      <c r="G9" s="13">
        <f t="shared" si="11"/>
        <v>1</v>
      </c>
      <c r="H9" s="13">
        <f t="shared" si="12"/>
        <v>25</v>
      </c>
      <c r="J9" s="7">
        <v>3</v>
      </c>
      <c r="K9" s="7">
        <v>23</v>
      </c>
      <c r="L9" s="7">
        <v>33</v>
      </c>
      <c r="N9" s="5">
        <f t="shared" si="2"/>
        <v>95</v>
      </c>
      <c r="O9" s="7">
        <f t="shared" si="3"/>
        <v>33</v>
      </c>
      <c r="Q9" s="7">
        <f t="shared" si="7"/>
        <v>13</v>
      </c>
      <c r="R9" s="7">
        <f t="shared" si="8"/>
        <v>5</v>
      </c>
      <c r="T9" s="7">
        <f t="shared" si="4"/>
        <v>8</v>
      </c>
      <c r="U9" s="7">
        <f t="shared" si="5"/>
        <v>5</v>
      </c>
      <c r="W9" s="1">
        <f t="shared" si="6"/>
        <v>5733</v>
      </c>
    </row>
    <row r="10" spans="1:25" x14ac:dyDescent="0.45">
      <c r="A10" s="2" t="s">
        <v>10</v>
      </c>
      <c r="C10" s="13">
        <f t="shared" si="9"/>
        <v>2</v>
      </c>
      <c r="D10" s="13">
        <f t="shared" si="10"/>
        <v>44</v>
      </c>
      <c r="G10" s="13">
        <f t="shared" si="11"/>
        <v>2</v>
      </c>
      <c r="H10" s="13">
        <f t="shared" si="12"/>
        <v>13</v>
      </c>
      <c r="J10" s="7">
        <v>4</v>
      </c>
      <c r="K10" s="7">
        <v>0</v>
      </c>
      <c r="L10" s="7">
        <v>21</v>
      </c>
      <c r="N10" s="5">
        <f t="shared" si="2"/>
        <v>96</v>
      </c>
      <c r="O10" s="7">
        <f t="shared" si="3"/>
        <v>21</v>
      </c>
      <c r="Q10" s="7">
        <f t="shared" si="7"/>
        <v>13</v>
      </c>
      <c r="R10" s="7">
        <f t="shared" si="8"/>
        <v>53</v>
      </c>
      <c r="T10" s="7">
        <f t="shared" si="4"/>
        <v>8</v>
      </c>
      <c r="U10" s="7">
        <f t="shared" si="5"/>
        <v>53</v>
      </c>
      <c r="W10" s="1">
        <f t="shared" si="6"/>
        <v>5781</v>
      </c>
    </row>
    <row r="11" spans="1:25" x14ac:dyDescent="0.45">
      <c r="A11" s="2" t="s">
        <v>14</v>
      </c>
      <c r="C11" s="13">
        <f t="shared" si="9"/>
        <v>2</v>
      </c>
      <c r="D11" s="13">
        <f t="shared" si="10"/>
        <v>47</v>
      </c>
      <c r="G11" s="13">
        <f t="shared" si="11"/>
        <v>2</v>
      </c>
      <c r="H11" s="13">
        <f t="shared" si="12"/>
        <v>16</v>
      </c>
      <c r="J11" s="7">
        <v>4</v>
      </c>
      <c r="K11" s="7">
        <v>0</v>
      </c>
      <c r="L11" s="7">
        <v>24</v>
      </c>
      <c r="N11" s="5">
        <f t="shared" si="2"/>
        <v>96</v>
      </c>
      <c r="O11" s="7">
        <f t="shared" si="3"/>
        <v>24</v>
      </c>
      <c r="Q11" s="7">
        <f t="shared" si="7"/>
        <v>13</v>
      </c>
      <c r="R11" s="7">
        <f t="shared" si="8"/>
        <v>56</v>
      </c>
      <c r="T11" s="7">
        <f t="shared" si="4"/>
        <v>8</v>
      </c>
      <c r="U11" s="7">
        <f t="shared" si="5"/>
        <v>56</v>
      </c>
      <c r="W11" s="1">
        <f t="shared" si="6"/>
        <v>5784</v>
      </c>
    </row>
    <row r="12" spans="1:25" x14ac:dyDescent="0.45">
      <c r="A12" s="2" t="s">
        <v>18</v>
      </c>
      <c r="C12" s="13">
        <f t="shared" si="9"/>
        <v>3</v>
      </c>
      <c r="D12" s="13">
        <f t="shared" si="10"/>
        <v>53</v>
      </c>
      <c r="G12" s="13">
        <f t="shared" si="11"/>
        <v>3</v>
      </c>
      <c r="H12" s="13">
        <f t="shared" si="12"/>
        <v>22</v>
      </c>
      <c r="J12" s="7">
        <v>4</v>
      </c>
      <c r="K12" s="7">
        <v>1</v>
      </c>
      <c r="L12" s="7">
        <v>30</v>
      </c>
      <c r="N12" s="5">
        <f t="shared" si="2"/>
        <v>97</v>
      </c>
      <c r="O12" s="7">
        <f t="shared" si="3"/>
        <v>30</v>
      </c>
      <c r="Q12" s="7">
        <f t="shared" si="7"/>
        <v>15</v>
      </c>
      <c r="R12" s="7">
        <f t="shared" si="8"/>
        <v>2</v>
      </c>
      <c r="T12" s="7">
        <f t="shared" si="4"/>
        <v>10</v>
      </c>
      <c r="U12" s="7">
        <f t="shared" si="5"/>
        <v>2</v>
      </c>
      <c r="W12" s="1">
        <f t="shared" si="6"/>
        <v>5850</v>
      </c>
    </row>
    <row r="13" spans="1:25" x14ac:dyDescent="0.45">
      <c r="A13" s="2" t="s">
        <v>6</v>
      </c>
      <c r="C13" s="13">
        <f t="shared" si="9"/>
        <v>3</v>
      </c>
      <c r="D13" s="13">
        <f t="shared" si="10"/>
        <v>54</v>
      </c>
      <c r="G13" s="13">
        <f t="shared" si="11"/>
        <v>3</v>
      </c>
      <c r="H13" s="13">
        <f t="shared" si="12"/>
        <v>23</v>
      </c>
      <c r="J13" s="7">
        <v>4</v>
      </c>
      <c r="K13" s="7">
        <v>1</v>
      </c>
      <c r="L13" s="7">
        <v>31</v>
      </c>
      <c r="N13" s="5">
        <f t="shared" si="2"/>
        <v>97</v>
      </c>
      <c r="O13" s="7">
        <f t="shared" si="3"/>
        <v>31</v>
      </c>
      <c r="Q13" s="7">
        <f t="shared" si="7"/>
        <v>15</v>
      </c>
      <c r="R13" s="7">
        <f t="shared" si="8"/>
        <v>3</v>
      </c>
      <c r="T13" s="7">
        <f t="shared" si="4"/>
        <v>10</v>
      </c>
      <c r="U13" s="7">
        <f t="shared" si="5"/>
        <v>3</v>
      </c>
      <c r="W13" s="1">
        <f t="shared" si="6"/>
        <v>5851</v>
      </c>
    </row>
    <row r="14" spans="1:25" x14ac:dyDescent="0.45">
      <c r="A14" s="2" t="s">
        <v>12</v>
      </c>
      <c r="C14" s="13">
        <f t="shared" si="9"/>
        <v>4</v>
      </c>
      <c r="D14" s="13">
        <f t="shared" si="10"/>
        <v>8</v>
      </c>
      <c r="G14" s="13">
        <f t="shared" si="11"/>
        <v>3</v>
      </c>
      <c r="H14" s="13">
        <f t="shared" si="12"/>
        <v>37</v>
      </c>
      <c r="J14" s="7">
        <v>4</v>
      </c>
      <c r="K14" s="7">
        <v>1</v>
      </c>
      <c r="L14" s="7">
        <v>45</v>
      </c>
      <c r="N14" s="5">
        <f t="shared" si="2"/>
        <v>97</v>
      </c>
      <c r="O14" s="7">
        <f t="shared" si="3"/>
        <v>45</v>
      </c>
      <c r="Q14" s="7">
        <f t="shared" si="7"/>
        <v>15</v>
      </c>
      <c r="R14" s="7">
        <f t="shared" si="8"/>
        <v>17</v>
      </c>
      <c r="T14" s="7">
        <f t="shared" si="4"/>
        <v>10</v>
      </c>
      <c r="U14" s="7">
        <f t="shared" si="5"/>
        <v>17</v>
      </c>
      <c r="W14" s="1">
        <f t="shared" si="6"/>
        <v>5865</v>
      </c>
    </row>
    <row r="15" spans="1:25" x14ac:dyDescent="0.45">
      <c r="A15" s="2" t="s">
        <v>10</v>
      </c>
      <c r="C15" s="13">
        <f t="shared" si="9"/>
        <v>4</v>
      </c>
      <c r="D15" s="13">
        <f t="shared" si="10"/>
        <v>41</v>
      </c>
      <c r="G15" s="13">
        <f t="shared" si="11"/>
        <v>4</v>
      </c>
      <c r="H15" s="13">
        <f t="shared" si="12"/>
        <v>10</v>
      </c>
      <c r="J15" s="7">
        <v>4</v>
      </c>
      <c r="K15" s="7">
        <v>2</v>
      </c>
      <c r="L15" s="7">
        <v>18</v>
      </c>
      <c r="N15" s="5">
        <f t="shared" si="2"/>
        <v>98</v>
      </c>
      <c r="O15" s="7">
        <f t="shared" si="3"/>
        <v>18</v>
      </c>
      <c r="Q15" s="7">
        <f t="shared" si="7"/>
        <v>15</v>
      </c>
      <c r="R15" s="7">
        <f t="shared" si="8"/>
        <v>50</v>
      </c>
      <c r="T15" s="7">
        <f t="shared" si="4"/>
        <v>10</v>
      </c>
      <c r="U15" s="7">
        <f t="shared" si="5"/>
        <v>50</v>
      </c>
      <c r="W15" s="1">
        <f t="shared" si="6"/>
        <v>5898</v>
      </c>
    </row>
    <row r="16" spans="1:25" x14ac:dyDescent="0.45">
      <c r="A16" s="2" t="s">
        <v>14</v>
      </c>
      <c r="C16" s="13">
        <f t="shared" si="9"/>
        <v>5</v>
      </c>
      <c r="D16" s="13">
        <f t="shared" si="10"/>
        <v>15</v>
      </c>
      <c r="G16" s="13">
        <f t="shared" si="11"/>
        <v>4</v>
      </c>
      <c r="H16" s="13">
        <f t="shared" si="12"/>
        <v>44</v>
      </c>
      <c r="J16" s="7">
        <v>4</v>
      </c>
      <c r="K16" s="7">
        <v>2</v>
      </c>
      <c r="L16" s="7">
        <v>52</v>
      </c>
      <c r="N16" s="5">
        <f t="shared" si="2"/>
        <v>98</v>
      </c>
      <c r="O16" s="7">
        <f t="shared" si="3"/>
        <v>52</v>
      </c>
      <c r="Q16" s="7">
        <f t="shared" si="7"/>
        <v>16</v>
      </c>
      <c r="R16" s="7">
        <f t="shared" si="8"/>
        <v>24</v>
      </c>
      <c r="T16" s="7">
        <f t="shared" si="4"/>
        <v>11</v>
      </c>
      <c r="U16" s="7">
        <f t="shared" si="5"/>
        <v>24</v>
      </c>
      <c r="W16" s="1">
        <f t="shared" si="6"/>
        <v>5932</v>
      </c>
    </row>
    <row r="17" spans="1:25" x14ac:dyDescent="0.45">
      <c r="A17" s="2" t="s">
        <v>18</v>
      </c>
      <c r="C17" s="13">
        <f t="shared" si="9"/>
        <v>5</v>
      </c>
      <c r="D17" s="13">
        <f t="shared" si="10"/>
        <v>52</v>
      </c>
      <c r="G17" s="13">
        <f t="shared" si="11"/>
        <v>5</v>
      </c>
      <c r="H17" s="13">
        <f t="shared" si="12"/>
        <v>21</v>
      </c>
      <c r="J17" s="7">
        <v>4</v>
      </c>
      <c r="K17" s="7">
        <v>3</v>
      </c>
      <c r="L17" s="7">
        <v>29</v>
      </c>
      <c r="N17" s="5">
        <f t="shared" si="2"/>
        <v>99</v>
      </c>
      <c r="O17" s="7">
        <f t="shared" si="3"/>
        <v>29</v>
      </c>
      <c r="Q17" s="7">
        <f t="shared" si="7"/>
        <v>17</v>
      </c>
      <c r="R17" s="7">
        <f t="shared" si="8"/>
        <v>1</v>
      </c>
      <c r="T17" s="7">
        <f t="shared" si="4"/>
        <v>12</v>
      </c>
      <c r="U17" s="7">
        <f t="shared" si="5"/>
        <v>1</v>
      </c>
      <c r="W17" s="1">
        <f t="shared" si="6"/>
        <v>5969</v>
      </c>
    </row>
    <row r="18" spans="1:25" x14ac:dyDescent="0.45">
      <c r="A18" s="2" t="s">
        <v>6</v>
      </c>
      <c r="C18" s="13">
        <f t="shared" si="9"/>
        <v>5</v>
      </c>
      <c r="D18" s="13">
        <f t="shared" si="10"/>
        <v>53</v>
      </c>
      <c r="G18" s="13">
        <f t="shared" si="11"/>
        <v>5</v>
      </c>
      <c r="H18" s="13">
        <f t="shared" si="12"/>
        <v>22</v>
      </c>
      <c r="J18" s="7">
        <v>4</v>
      </c>
      <c r="K18" s="7">
        <v>3</v>
      </c>
      <c r="L18" s="7">
        <v>30</v>
      </c>
      <c r="N18" s="5">
        <f t="shared" si="2"/>
        <v>99</v>
      </c>
      <c r="O18" s="7">
        <f t="shared" si="3"/>
        <v>30</v>
      </c>
      <c r="Q18" s="7">
        <f t="shared" si="7"/>
        <v>17</v>
      </c>
      <c r="R18" s="7">
        <f t="shared" si="8"/>
        <v>2</v>
      </c>
      <c r="T18" s="7">
        <f t="shared" si="4"/>
        <v>12</v>
      </c>
      <c r="U18" s="7">
        <f t="shared" si="5"/>
        <v>2</v>
      </c>
      <c r="W18" s="1">
        <f t="shared" si="6"/>
        <v>5970</v>
      </c>
    </row>
    <row r="19" spans="1:25" s="12" customFormat="1" x14ac:dyDescent="0.45">
      <c r="A19" s="8" t="s">
        <v>13</v>
      </c>
      <c r="B19" s="8"/>
      <c r="C19" s="14">
        <f t="shared" si="9"/>
        <v>6</v>
      </c>
      <c r="D19" s="14">
        <f t="shared" si="10"/>
        <v>35</v>
      </c>
      <c r="E19" s="14"/>
      <c r="F19" s="14"/>
      <c r="G19" s="14">
        <f t="shared" si="11"/>
        <v>6</v>
      </c>
      <c r="H19" s="14">
        <f t="shared" si="12"/>
        <v>4</v>
      </c>
      <c r="I19" s="8"/>
      <c r="J19" s="9">
        <v>4</v>
      </c>
      <c r="K19" s="9">
        <v>4</v>
      </c>
      <c r="L19" s="9">
        <v>12</v>
      </c>
      <c r="M19" s="10"/>
      <c r="N19" s="11">
        <f t="shared" si="2"/>
        <v>100</v>
      </c>
      <c r="O19" s="9">
        <f t="shared" si="3"/>
        <v>12</v>
      </c>
      <c r="P19" s="9"/>
      <c r="Q19" s="9">
        <f t="shared" si="7"/>
        <v>17</v>
      </c>
      <c r="R19" s="9">
        <f t="shared" si="8"/>
        <v>44</v>
      </c>
      <c r="S19" s="9"/>
      <c r="T19" s="9">
        <f t="shared" si="4"/>
        <v>12</v>
      </c>
      <c r="U19" s="9">
        <f t="shared" si="5"/>
        <v>44</v>
      </c>
      <c r="V19" s="10"/>
      <c r="W19" s="10">
        <f t="shared" si="6"/>
        <v>6012</v>
      </c>
      <c r="X19" s="10"/>
      <c r="Y19" s="10"/>
    </row>
    <row r="20" spans="1:25" s="12" customFormat="1" x14ac:dyDescent="0.45">
      <c r="A20" s="8" t="s">
        <v>10</v>
      </c>
      <c r="B20" s="8"/>
      <c r="C20" s="14">
        <f t="shared" si="9"/>
        <v>6</v>
      </c>
      <c r="D20" s="14">
        <f t="shared" si="10"/>
        <v>40</v>
      </c>
      <c r="E20" s="14"/>
      <c r="F20" s="14"/>
      <c r="G20" s="14">
        <f t="shared" si="11"/>
        <v>6</v>
      </c>
      <c r="H20" s="14">
        <f t="shared" si="12"/>
        <v>9</v>
      </c>
      <c r="I20" s="8"/>
      <c r="J20" s="9">
        <v>4</v>
      </c>
      <c r="K20" s="9">
        <v>4</v>
      </c>
      <c r="L20" s="9">
        <v>17</v>
      </c>
      <c r="M20" s="10"/>
      <c r="N20" s="11">
        <f t="shared" si="2"/>
        <v>100</v>
      </c>
      <c r="O20" s="9">
        <f t="shared" si="3"/>
        <v>17</v>
      </c>
      <c r="P20" s="9"/>
      <c r="Q20" s="9">
        <f t="shared" si="7"/>
        <v>17</v>
      </c>
      <c r="R20" s="9">
        <f t="shared" si="8"/>
        <v>49</v>
      </c>
      <c r="S20" s="9"/>
      <c r="T20" s="9">
        <f t="shared" si="4"/>
        <v>12</v>
      </c>
      <c r="U20" s="9">
        <f t="shared" si="5"/>
        <v>49</v>
      </c>
      <c r="V20" s="10"/>
      <c r="W20" s="10">
        <f t="shared" si="6"/>
        <v>6017</v>
      </c>
      <c r="X20" s="10"/>
      <c r="Y20" s="10"/>
    </row>
    <row r="21" spans="1:25" s="12" customFormat="1" x14ac:dyDescent="0.45">
      <c r="A21" s="8" t="s">
        <v>14</v>
      </c>
      <c r="B21" s="8"/>
      <c r="C21" s="14">
        <f t="shared" si="9"/>
        <v>6</v>
      </c>
      <c r="D21" s="14">
        <f t="shared" si="10"/>
        <v>55</v>
      </c>
      <c r="E21" s="14"/>
      <c r="F21" s="14"/>
      <c r="G21" s="14">
        <f t="shared" si="11"/>
        <v>6</v>
      </c>
      <c r="H21" s="14">
        <f t="shared" si="12"/>
        <v>24</v>
      </c>
      <c r="I21" s="8"/>
      <c r="J21" s="9">
        <v>4</v>
      </c>
      <c r="K21" s="9">
        <v>4</v>
      </c>
      <c r="L21" s="9">
        <v>32</v>
      </c>
      <c r="M21" s="10"/>
      <c r="N21" s="11">
        <f t="shared" si="2"/>
        <v>100</v>
      </c>
      <c r="O21" s="9">
        <f t="shared" si="3"/>
        <v>32</v>
      </c>
      <c r="P21" s="9"/>
      <c r="Q21" s="9">
        <f t="shared" si="7"/>
        <v>18</v>
      </c>
      <c r="R21" s="9">
        <f t="shared" si="8"/>
        <v>4</v>
      </c>
      <c r="S21" s="9"/>
      <c r="T21" s="9">
        <f t="shared" si="4"/>
        <v>13</v>
      </c>
      <c r="U21" s="9">
        <f t="shared" si="5"/>
        <v>4</v>
      </c>
      <c r="V21" s="10"/>
      <c r="W21" s="10">
        <f t="shared" si="6"/>
        <v>6032</v>
      </c>
      <c r="X21" s="10"/>
      <c r="Y21" s="10"/>
    </row>
    <row r="22" spans="1:25" s="12" customFormat="1" x14ac:dyDescent="0.45">
      <c r="A22" s="8" t="s">
        <v>15</v>
      </c>
      <c r="B22" s="8"/>
      <c r="C22" s="14">
        <f t="shared" si="9"/>
        <v>6</v>
      </c>
      <c r="D22" s="14">
        <f t="shared" si="10"/>
        <v>52</v>
      </c>
      <c r="E22" s="14"/>
      <c r="F22" s="14"/>
      <c r="G22" s="14">
        <f t="shared" si="11"/>
        <v>6</v>
      </c>
      <c r="H22" s="14">
        <f t="shared" si="12"/>
        <v>21</v>
      </c>
      <c r="I22" s="8"/>
      <c r="J22" s="9">
        <v>4</v>
      </c>
      <c r="K22" s="9">
        <v>4</v>
      </c>
      <c r="L22" s="9">
        <v>29</v>
      </c>
      <c r="M22" s="10"/>
      <c r="N22" s="11">
        <f t="shared" si="2"/>
        <v>100</v>
      </c>
      <c r="O22" s="9">
        <f t="shared" si="3"/>
        <v>29</v>
      </c>
      <c r="P22" s="9"/>
      <c r="Q22" s="9">
        <f t="shared" si="7"/>
        <v>18</v>
      </c>
      <c r="R22" s="9">
        <f t="shared" si="8"/>
        <v>1</v>
      </c>
      <c r="S22" s="9"/>
      <c r="T22" s="9">
        <f t="shared" si="4"/>
        <v>13</v>
      </c>
      <c r="U22" s="9">
        <f t="shared" si="5"/>
        <v>1</v>
      </c>
      <c r="V22" s="10"/>
      <c r="W22" s="10">
        <f t="shared" si="6"/>
        <v>6029</v>
      </c>
      <c r="X22" s="10"/>
      <c r="Y22" s="10"/>
    </row>
    <row r="23" spans="1:25" s="12" customFormat="1" x14ac:dyDescent="0.45">
      <c r="A23" s="8" t="s">
        <v>16</v>
      </c>
      <c r="B23" s="8"/>
      <c r="C23" s="14">
        <f t="shared" si="9"/>
        <v>7</v>
      </c>
      <c r="D23" s="14">
        <f t="shared" si="10"/>
        <v>30</v>
      </c>
      <c r="E23" s="14"/>
      <c r="F23" s="14"/>
      <c r="G23" s="14">
        <f t="shared" si="11"/>
        <v>6</v>
      </c>
      <c r="H23" s="14">
        <f t="shared" si="12"/>
        <v>59</v>
      </c>
      <c r="I23" s="8"/>
      <c r="J23" s="9">
        <v>4</v>
      </c>
      <c r="K23" s="9">
        <v>5</v>
      </c>
      <c r="L23" s="9">
        <v>7</v>
      </c>
      <c r="M23" s="10"/>
      <c r="N23" s="11">
        <f t="shared" si="2"/>
        <v>101</v>
      </c>
      <c r="O23" s="9">
        <f t="shared" si="3"/>
        <v>7</v>
      </c>
      <c r="P23" s="9"/>
      <c r="Q23" s="9">
        <f t="shared" si="7"/>
        <v>18</v>
      </c>
      <c r="R23" s="9">
        <f t="shared" si="8"/>
        <v>39</v>
      </c>
      <c r="S23" s="9"/>
      <c r="T23" s="9">
        <f t="shared" si="4"/>
        <v>13</v>
      </c>
      <c r="U23" s="9">
        <f t="shared" si="5"/>
        <v>39</v>
      </c>
      <c r="V23" s="10"/>
      <c r="W23" s="10">
        <f t="shared" si="6"/>
        <v>6067</v>
      </c>
      <c r="X23" s="10"/>
      <c r="Y23" s="10"/>
    </row>
    <row r="24" spans="1:25" x14ac:dyDescent="0.45">
      <c r="A24" s="2" t="s">
        <v>18</v>
      </c>
      <c r="G24" s="13">
        <f t="shared" si="11"/>
        <v>7</v>
      </c>
      <c r="H24" s="13">
        <f t="shared" si="12"/>
        <v>19</v>
      </c>
      <c r="J24" s="7">
        <v>4</v>
      </c>
      <c r="K24" s="7">
        <v>5</v>
      </c>
      <c r="L24" s="7">
        <v>27</v>
      </c>
      <c r="N24" s="5">
        <f t="shared" si="2"/>
        <v>101</v>
      </c>
      <c r="O24" s="7">
        <f t="shared" si="3"/>
        <v>27</v>
      </c>
      <c r="Q24" s="7">
        <f t="shared" si="7"/>
        <v>18</v>
      </c>
      <c r="R24" s="7">
        <f t="shared" si="8"/>
        <v>59</v>
      </c>
      <c r="T24" s="7">
        <f t="shared" si="4"/>
        <v>13</v>
      </c>
      <c r="U24" s="7">
        <f t="shared" si="5"/>
        <v>59</v>
      </c>
      <c r="W24" s="1">
        <f t="shared" si="6"/>
        <v>6087</v>
      </c>
    </row>
    <row r="25" spans="1:25" x14ac:dyDescent="0.45">
      <c r="A25" s="2" t="s">
        <v>6</v>
      </c>
      <c r="G25" s="13">
        <f t="shared" si="11"/>
        <v>7</v>
      </c>
      <c r="H25" s="13">
        <f t="shared" si="12"/>
        <v>20</v>
      </c>
      <c r="J25" s="7">
        <v>4</v>
      </c>
      <c r="K25" s="7">
        <v>5</v>
      </c>
      <c r="L25" s="7">
        <v>28</v>
      </c>
      <c r="N25" s="5">
        <f t="shared" si="2"/>
        <v>101</v>
      </c>
      <c r="O25" s="7">
        <f t="shared" si="3"/>
        <v>28</v>
      </c>
      <c r="Q25" s="7">
        <f t="shared" si="7"/>
        <v>19</v>
      </c>
      <c r="R25" s="7">
        <f t="shared" si="8"/>
        <v>0</v>
      </c>
      <c r="T25" s="7">
        <f t="shared" si="4"/>
        <v>14</v>
      </c>
      <c r="U25" s="7">
        <f t="shared" si="5"/>
        <v>0</v>
      </c>
      <c r="W25" s="1">
        <f t="shared" si="6"/>
        <v>6088</v>
      </c>
    </row>
    <row r="26" spans="1:25" x14ac:dyDescent="0.45">
      <c r="A26" s="2" t="s">
        <v>17</v>
      </c>
      <c r="G26" s="13">
        <f t="shared" si="11"/>
        <v>7</v>
      </c>
      <c r="H26" s="13">
        <f t="shared" si="12"/>
        <v>32</v>
      </c>
      <c r="J26" s="7">
        <v>4</v>
      </c>
      <c r="K26" s="7">
        <v>5</v>
      </c>
      <c r="L26" s="7">
        <v>40</v>
      </c>
      <c r="N26" s="5">
        <f t="shared" si="2"/>
        <v>101</v>
      </c>
      <c r="O26" s="7">
        <f t="shared" si="3"/>
        <v>40</v>
      </c>
      <c r="Q26" s="7">
        <f t="shared" si="7"/>
        <v>19</v>
      </c>
      <c r="R26" s="7">
        <f t="shared" si="8"/>
        <v>12</v>
      </c>
      <c r="T26" s="7">
        <f t="shared" si="4"/>
        <v>14</v>
      </c>
      <c r="U26" s="7">
        <f t="shared" si="5"/>
        <v>12</v>
      </c>
      <c r="W26" s="1">
        <f t="shared" si="6"/>
        <v>6100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G18" sqref="G18"/>
    </sheetView>
  </sheetViews>
  <sheetFormatPr defaultRowHeight="14.25" x14ac:dyDescent="0.45"/>
  <cols>
    <col min="1" max="1" width="8.06640625" style="1" bestFit="1" customWidth="1"/>
    <col min="2" max="2" width="5" style="1" bestFit="1" customWidth="1"/>
    <col min="3" max="3" width="23.3984375" bestFit="1" customWidth="1"/>
    <col min="4" max="4" width="5.73046875" style="1" bestFit="1" customWidth="1"/>
    <col min="5" max="5" width="9.19921875" style="1" bestFit="1" customWidth="1"/>
    <col min="6" max="6" width="5.06640625" style="1" bestFit="1" customWidth="1"/>
    <col min="7" max="7" width="42.6640625" style="16" customWidth="1"/>
  </cols>
  <sheetData>
    <row r="1" spans="1:7" s="2" customFormat="1" x14ac:dyDescent="0.45">
      <c r="A1" s="3" t="s">
        <v>71</v>
      </c>
      <c r="B1" s="3" t="s">
        <v>85</v>
      </c>
      <c r="C1" s="2" t="s">
        <v>72</v>
      </c>
      <c r="D1" s="3" t="s">
        <v>9</v>
      </c>
      <c r="E1" s="3" t="s">
        <v>86</v>
      </c>
      <c r="F1" s="3" t="s">
        <v>73</v>
      </c>
      <c r="G1" s="15" t="s">
        <v>74</v>
      </c>
    </row>
    <row r="2" spans="1:7" x14ac:dyDescent="0.45">
      <c r="A2" s="1" t="s">
        <v>21</v>
      </c>
      <c r="B2" s="1">
        <v>2</v>
      </c>
      <c r="C2" t="s">
        <v>22</v>
      </c>
    </row>
    <row r="3" spans="1:7" x14ac:dyDescent="0.45">
      <c r="A3" s="1" t="s">
        <v>21</v>
      </c>
      <c r="B3" s="1">
        <v>3</v>
      </c>
      <c r="C3" t="s">
        <v>23</v>
      </c>
      <c r="D3" s="1" t="s">
        <v>84</v>
      </c>
      <c r="G3" s="16" t="s">
        <v>75</v>
      </c>
    </row>
    <row r="4" spans="1:7" x14ac:dyDescent="0.45">
      <c r="A4" s="1" t="s">
        <v>21</v>
      </c>
      <c r="B4" s="1">
        <v>5</v>
      </c>
      <c r="C4" t="s">
        <v>24</v>
      </c>
      <c r="D4" s="1" t="s">
        <v>84</v>
      </c>
    </row>
    <row r="5" spans="1:7" x14ac:dyDescent="0.45">
      <c r="A5" s="1" t="s">
        <v>21</v>
      </c>
      <c r="B5" s="1">
        <v>6</v>
      </c>
      <c r="C5" t="s">
        <v>25</v>
      </c>
      <c r="D5" s="1" t="s">
        <v>84</v>
      </c>
    </row>
    <row r="6" spans="1:7" x14ac:dyDescent="0.45">
      <c r="A6" s="1" t="s">
        <v>21</v>
      </c>
      <c r="B6" s="1">
        <v>7</v>
      </c>
      <c r="C6" t="s">
        <v>26</v>
      </c>
    </row>
    <row r="7" spans="1:7" x14ac:dyDescent="0.45">
      <c r="A7" s="1" t="s">
        <v>21</v>
      </c>
      <c r="B7" s="1">
        <v>8</v>
      </c>
      <c r="C7" t="s">
        <v>27</v>
      </c>
      <c r="D7" s="1" t="s">
        <v>84</v>
      </c>
    </row>
    <row r="8" spans="1:7" x14ac:dyDescent="0.45">
      <c r="A8" s="1" t="s">
        <v>21</v>
      </c>
      <c r="B8" s="1">
        <v>9</v>
      </c>
      <c r="C8" t="s">
        <v>28</v>
      </c>
    </row>
    <row r="9" spans="1:7" x14ac:dyDescent="0.45">
      <c r="A9" s="1" t="s">
        <v>21</v>
      </c>
      <c r="B9" s="1">
        <v>11</v>
      </c>
      <c r="C9" t="s">
        <v>29</v>
      </c>
      <c r="D9" s="1" t="s">
        <v>84</v>
      </c>
    </row>
    <row r="10" spans="1:7" x14ac:dyDescent="0.45">
      <c r="A10" s="1" t="s">
        <v>21</v>
      </c>
      <c r="B10" s="1">
        <v>12</v>
      </c>
      <c r="C10" t="s">
        <v>30</v>
      </c>
    </row>
    <row r="11" spans="1:7" x14ac:dyDescent="0.45">
      <c r="A11" s="1" t="s">
        <v>21</v>
      </c>
      <c r="B11" s="1">
        <v>13</v>
      </c>
      <c r="C11" t="s">
        <v>31</v>
      </c>
      <c r="D11" s="1" t="s">
        <v>84</v>
      </c>
    </row>
    <row r="12" spans="1:7" x14ac:dyDescent="0.45">
      <c r="A12" s="1" t="s">
        <v>21</v>
      </c>
      <c r="B12" s="1">
        <v>14</v>
      </c>
      <c r="C12" t="s">
        <v>32</v>
      </c>
    </row>
    <row r="13" spans="1:7" x14ac:dyDescent="0.45">
      <c r="A13" s="1" t="s">
        <v>21</v>
      </c>
      <c r="B13" s="1">
        <v>15</v>
      </c>
      <c r="C13" t="s">
        <v>33</v>
      </c>
      <c r="D13" s="1" t="s">
        <v>84</v>
      </c>
    </row>
    <row r="14" spans="1:7" x14ac:dyDescent="0.45">
      <c r="A14" s="1" t="s">
        <v>21</v>
      </c>
      <c r="B14" s="1">
        <v>16</v>
      </c>
      <c r="C14" t="s">
        <v>34</v>
      </c>
    </row>
    <row r="15" spans="1:7" x14ac:dyDescent="0.45">
      <c r="A15" s="1" t="s">
        <v>21</v>
      </c>
      <c r="B15" s="1">
        <v>17</v>
      </c>
      <c r="C15" t="s">
        <v>35</v>
      </c>
      <c r="D15" s="1" t="s">
        <v>84</v>
      </c>
    </row>
    <row r="16" spans="1:7" x14ac:dyDescent="0.45">
      <c r="A16" s="1" t="s">
        <v>21</v>
      </c>
      <c r="B16" s="1">
        <v>18</v>
      </c>
      <c r="C16" t="s">
        <v>36</v>
      </c>
    </row>
    <row r="17" spans="1:8" x14ac:dyDescent="0.45">
      <c r="A17" s="1" t="s">
        <v>21</v>
      </c>
      <c r="B17" s="1">
        <v>19</v>
      </c>
      <c r="C17" t="s">
        <v>37</v>
      </c>
      <c r="D17" s="1" t="s">
        <v>84</v>
      </c>
      <c r="E17" s="1" t="s">
        <v>87</v>
      </c>
      <c r="G17" s="16" t="s">
        <v>93</v>
      </c>
    </row>
    <row r="18" spans="1:8" x14ac:dyDescent="0.45">
      <c r="A18" s="1" t="s">
        <v>21</v>
      </c>
      <c r="B18" s="1">
        <v>20</v>
      </c>
      <c r="C18" t="s">
        <v>38</v>
      </c>
      <c r="E18" s="1" t="s">
        <v>87</v>
      </c>
    </row>
    <row r="19" spans="1:8" x14ac:dyDescent="0.45">
      <c r="A19" s="1" t="s">
        <v>21</v>
      </c>
      <c r="B19" s="1">
        <v>21</v>
      </c>
      <c r="C19" t="s">
        <v>39</v>
      </c>
      <c r="D19" s="1" t="s">
        <v>84</v>
      </c>
      <c r="E19" s="1" t="s">
        <v>87</v>
      </c>
    </row>
    <row r="20" spans="1:8" x14ac:dyDescent="0.45">
      <c r="A20" s="1" t="s">
        <v>21</v>
      </c>
      <c r="B20" s="1">
        <v>22</v>
      </c>
      <c r="C20" t="s">
        <v>40</v>
      </c>
      <c r="E20" s="1" t="s">
        <v>87</v>
      </c>
      <c r="G20" s="16" t="s">
        <v>92</v>
      </c>
    </row>
    <row r="21" spans="1:8" x14ac:dyDescent="0.45">
      <c r="A21" s="1" t="s">
        <v>21</v>
      </c>
      <c r="B21" s="1">
        <v>23</v>
      </c>
      <c r="C21" t="s">
        <v>41</v>
      </c>
      <c r="E21" s="1" t="s">
        <v>87</v>
      </c>
    </row>
    <row r="22" spans="1:8" x14ac:dyDescent="0.45">
      <c r="A22" s="1" t="s">
        <v>21</v>
      </c>
      <c r="B22" s="1">
        <v>24</v>
      </c>
      <c r="C22" t="s">
        <v>42</v>
      </c>
      <c r="D22" s="1" t="s">
        <v>84</v>
      </c>
      <c r="E22" s="1" t="s">
        <v>87</v>
      </c>
    </row>
    <row r="23" spans="1:8" x14ac:dyDescent="0.45">
      <c r="A23" s="1" t="s">
        <v>21</v>
      </c>
      <c r="B23" s="1">
        <v>25</v>
      </c>
      <c r="C23" t="s">
        <v>43</v>
      </c>
      <c r="E23" s="1" t="s">
        <v>87</v>
      </c>
    </row>
    <row r="24" spans="1:8" x14ac:dyDescent="0.45">
      <c r="A24" s="1" t="s">
        <v>21</v>
      </c>
      <c r="B24" s="1">
        <v>26</v>
      </c>
      <c r="C24" t="s">
        <v>44</v>
      </c>
      <c r="D24" s="1" t="s">
        <v>84</v>
      </c>
      <c r="E24" s="1" t="s">
        <v>87</v>
      </c>
      <c r="H24">
        <f>0.3*9/4.8</f>
        <v>0.5625</v>
      </c>
    </row>
    <row r="25" spans="1:8" x14ac:dyDescent="0.45">
      <c r="A25" s="1" t="s">
        <v>21</v>
      </c>
      <c r="B25" s="1">
        <v>27</v>
      </c>
      <c r="C25" t="s">
        <v>45</v>
      </c>
      <c r="E25" s="1" t="s">
        <v>87</v>
      </c>
    </row>
    <row r="26" spans="1:8" x14ac:dyDescent="0.45">
      <c r="A26" s="1" t="s">
        <v>21</v>
      </c>
      <c r="B26" s="1">
        <v>28</v>
      </c>
      <c r="C26" t="s">
        <v>46</v>
      </c>
      <c r="D26" s="1" t="s">
        <v>84</v>
      </c>
      <c r="E26" s="1" t="s">
        <v>87</v>
      </c>
    </row>
    <row r="27" spans="1:8" x14ac:dyDescent="0.45">
      <c r="A27" s="1" t="s">
        <v>21</v>
      </c>
      <c r="B27" s="1">
        <v>29</v>
      </c>
      <c r="C27" t="s">
        <v>47</v>
      </c>
      <c r="E27" s="1" t="s">
        <v>87</v>
      </c>
    </row>
    <row r="28" spans="1:8" x14ac:dyDescent="0.45">
      <c r="A28" s="1" t="s">
        <v>21</v>
      </c>
      <c r="B28" s="1">
        <v>30</v>
      </c>
      <c r="C28" t="s">
        <v>48</v>
      </c>
      <c r="E28" s="1" t="s">
        <v>87</v>
      </c>
    </row>
    <row r="29" spans="1:8" x14ac:dyDescent="0.45">
      <c r="A29" s="1" t="s">
        <v>49</v>
      </c>
      <c r="B29" s="1">
        <v>2</v>
      </c>
      <c r="C29" t="s">
        <v>77</v>
      </c>
    </row>
    <row r="30" spans="1:8" x14ac:dyDescent="0.45">
      <c r="A30" s="1" t="s">
        <v>49</v>
      </c>
      <c r="B30" s="1">
        <v>3</v>
      </c>
      <c r="C30" t="s">
        <v>78</v>
      </c>
      <c r="D30" s="1" t="s">
        <v>84</v>
      </c>
    </row>
    <row r="31" spans="1:8" x14ac:dyDescent="0.45">
      <c r="A31" s="1" t="s">
        <v>49</v>
      </c>
      <c r="B31" s="1">
        <v>4</v>
      </c>
      <c r="C31" t="s">
        <v>50</v>
      </c>
      <c r="G31" s="16" t="s">
        <v>79</v>
      </c>
    </row>
    <row r="32" spans="1:8" x14ac:dyDescent="0.45">
      <c r="A32" s="1" t="s">
        <v>49</v>
      </c>
      <c r="B32" s="1">
        <v>5</v>
      </c>
      <c r="C32" t="s">
        <v>51</v>
      </c>
      <c r="D32" s="1" t="s">
        <v>84</v>
      </c>
    </row>
    <row r="33" spans="1:7" x14ac:dyDescent="0.45">
      <c r="A33" s="1" t="s">
        <v>49</v>
      </c>
      <c r="B33" s="1">
        <v>12</v>
      </c>
      <c r="C33" t="s">
        <v>52</v>
      </c>
    </row>
    <row r="34" spans="1:7" x14ac:dyDescent="0.45">
      <c r="A34" s="1" t="s">
        <v>49</v>
      </c>
      <c r="B34" s="1">
        <v>13</v>
      </c>
      <c r="C34" t="s">
        <v>53</v>
      </c>
      <c r="D34" s="1" t="s">
        <v>84</v>
      </c>
      <c r="G34" s="16" t="s">
        <v>76</v>
      </c>
    </row>
    <row r="35" spans="1:7" x14ac:dyDescent="0.45">
      <c r="A35" s="1" t="s">
        <v>49</v>
      </c>
      <c r="B35" s="1">
        <v>14</v>
      </c>
      <c r="C35" t="s">
        <v>54</v>
      </c>
      <c r="G35" s="16" t="s">
        <v>88</v>
      </c>
    </row>
    <row r="36" spans="1:7" x14ac:dyDescent="0.45">
      <c r="A36" s="1" t="s">
        <v>49</v>
      </c>
      <c r="B36" s="1">
        <v>15</v>
      </c>
      <c r="C36" t="s">
        <v>55</v>
      </c>
      <c r="D36" s="1" t="s">
        <v>84</v>
      </c>
    </row>
    <row r="37" spans="1:7" x14ac:dyDescent="0.45">
      <c r="A37" s="1" t="s">
        <v>49</v>
      </c>
      <c r="B37" s="1">
        <v>16</v>
      </c>
      <c r="C37" t="s">
        <v>70</v>
      </c>
    </row>
    <row r="38" spans="1:7" x14ac:dyDescent="0.45">
      <c r="A38" s="1" t="s">
        <v>49</v>
      </c>
      <c r="B38" s="1">
        <v>17</v>
      </c>
      <c r="C38" t="s">
        <v>56</v>
      </c>
      <c r="D38" s="1" t="s">
        <v>84</v>
      </c>
    </row>
    <row r="39" spans="1:7" x14ac:dyDescent="0.45">
      <c r="A39" s="1" t="s">
        <v>49</v>
      </c>
      <c r="B39" s="1">
        <v>18</v>
      </c>
      <c r="C39" t="s">
        <v>58</v>
      </c>
    </row>
    <row r="40" spans="1:7" x14ac:dyDescent="0.45">
      <c r="A40" s="1" t="s">
        <v>49</v>
      </c>
      <c r="B40" s="1">
        <v>19</v>
      </c>
      <c r="C40" t="s">
        <v>57</v>
      </c>
      <c r="D40" s="1" t="s">
        <v>84</v>
      </c>
      <c r="E40" s="1" t="s">
        <v>87</v>
      </c>
    </row>
    <row r="41" spans="1:7" x14ac:dyDescent="0.45">
      <c r="A41" s="1" t="s">
        <v>49</v>
      </c>
      <c r="B41" s="1">
        <v>20</v>
      </c>
      <c r="C41" t="s">
        <v>59</v>
      </c>
      <c r="E41" s="1" t="s">
        <v>87</v>
      </c>
      <c r="F41" s="1" t="s">
        <v>60</v>
      </c>
    </row>
    <row r="42" spans="1:7" x14ac:dyDescent="0.45">
      <c r="A42" s="1" t="s">
        <v>49</v>
      </c>
      <c r="B42" s="1">
        <v>21</v>
      </c>
      <c r="C42" t="s">
        <v>61</v>
      </c>
      <c r="D42" s="1" t="s">
        <v>84</v>
      </c>
      <c r="E42" s="1" t="s">
        <v>87</v>
      </c>
      <c r="F42" s="1" t="s">
        <v>60</v>
      </c>
      <c r="G42" s="16" t="s">
        <v>89</v>
      </c>
    </row>
    <row r="43" spans="1:7" x14ac:dyDescent="0.45">
      <c r="A43" s="1" t="s">
        <v>49</v>
      </c>
      <c r="B43" s="1">
        <v>22</v>
      </c>
      <c r="C43" t="s">
        <v>62</v>
      </c>
      <c r="E43" s="1" t="s">
        <v>87</v>
      </c>
      <c r="F43" s="1" t="s">
        <v>60</v>
      </c>
      <c r="G43" s="16" t="s">
        <v>90</v>
      </c>
    </row>
    <row r="44" spans="1:7" x14ac:dyDescent="0.45">
      <c r="A44" s="1" t="s">
        <v>49</v>
      </c>
      <c r="B44" s="1">
        <v>23</v>
      </c>
      <c r="C44" t="s">
        <v>63</v>
      </c>
      <c r="E44" s="1" t="s">
        <v>87</v>
      </c>
      <c r="G44" s="16" t="s">
        <v>91</v>
      </c>
    </row>
    <row r="45" spans="1:7" x14ac:dyDescent="0.45">
      <c r="A45" s="1" t="s">
        <v>49</v>
      </c>
      <c r="B45" s="1">
        <v>24</v>
      </c>
      <c r="C45" t="s">
        <v>65</v>
      </c>
      <c r="D45" s="1" t="s">
        <v>84</v>
      </c>
      <c r="E45" s="1" t="s">
        <v>87</v>
      </c>
      <c r="F45" s="1" t="s">
        <v>60</v>
      </c>
    </row>
    <row r="46" spans="1:7" x14ac:dyDescent="0.45">
      <c r="A46" s="1" t="s">
        <v>49</v>
      </c>
      <c r="B46" s="1">
        <v>25</v>
      </c>
      <c r="C46" t="s">
        <v>64</v>
      </c>
      <c r="E46" s="1" t="s">
        <v>87</v>
      </c>
      <c r="F46" s="1" t="s">
        <v>60</v>
      </c>
    </row>
    <row r="47" spans="1:7" x14ac:dyDescent="0.45">
      <c r="A47" s="1" t="s">
        <v>49</v>
      </c>
      <c r="B47" s="1">
        <v>26</v>
      </c>
      <c r="C47" t="s">
        <v>66</v>
      </c>
      <c r="D47" s="1" t="s">
        <v>84</v>
      </c>
      <c r="E47" s="1" t="s">
        <v>87</v>
      </c>
      <c r="F47" s="1" t="s">
        <v>60</v>
      </c>
    </row>
    <row r="48" spans="1:7" x14ac:dyDescent="0.45">
      <c r="A48" s="1" t="s">
        <v>49</v>
      </c>
      <c r="B48" s="1">
        <v>27</v>
      </c>
      <c r="C48" t="s">
        <v>67</v>
      </c>
      <c r="E48" s="1" t="s">
        <v>87</v>
      </c>
    </row>
    <row r="49" spans="1:7" x14ac:dyDescent="0.45">
      <c r="A49" s="1" t="s">
        <v>49</v>
      </c>
      <c r="B49" s="1">
        <v>28</v>
      </c>
      <c r="C49" t="s">
        <v>68</v>
      </c>
      <c r="D49" s="1" t="s">
        <v>84</v>
      </c>
      <c r="E49" s="1" t="s">
        <v>87</v>
      </c>
    </row>
    <row r="50" spans="1:7" x14ac:dyDescent="0.45">
      <c r="A50" s="1" t="s">
        <v>49</v>
      </c>
      <c r="B50" s="1">
        <v>29</v>
      </c>
      <c r="C50" t="s">
        <v>69</v>
      </c>
      <c r="E50" s="1" t="s">
        <v>87</v>
      </c>
    </row>
    <row r="51" spans="1:7" x14ac:dyDescent="0.45">
      <c r="A51" s="1" t="s">
        <v>49</v>
      </c>
      <c r="B51" s="1">
        <v>30</v>
      </c>
      <c r="C51" t="s">
        <v>48</v>
      </c>
      <c r="E51" s="1" t="s">
        <v>87</v>
      </c>
      <c r="G51" s="16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</vt:lpstr>
      <vt:lpstr>Channels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gg</cp:lastModifiedBy>
  <dcterms:created xsi:type="dcterms:W3CDTF">2019-02-02T17:01:14Z</dcterms:created>
  <dcterms:modified xsi:type="dcterms:W3CDTF">2019-02-10T22:23:06Z</dcterms:modified>
</cp:coreProperties>
</file>